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arban1\Desktop\VIJEĆE 2017.-2021\ODLUKE\2. sjednica Općinskog vijeća 30.06.2017\1. izmjene i dopune Proračuna za 2017\"/>
    </mc:Choice>
  </mc:AlternateContent>
  <bookViews>
    <workbookView xWindow="0" yWindow="0" windowWidth="24000" windowHeight="89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55" i="1"/>
  <c r="D53" i="1"/>
  <c r="C52" i="1"/>
  <c r="D39" i="1"/>
  <c r="D29" i="1"/>
  <c r="C48" i="1"/>
  <c r="D49" i="1"/>
  <c r="D48" i="1" s="1"/>
  <c r="D47" i="1"/>
  <c r="D44" i="1"/>
  <c r="D43" i="1" s="1"/>
  <c r="F33" i="1"/>
  <c r="C33" i="1"/>
  <c r="D38" i="1"/>
  <c r="D36" i="1"/>
  <c r="D33" i="1" s="1"/>
  <c r="D52" i="1" l="1"/>
  <c r="C28" i="1"/>
  <c r="C51" i="1"/>
  <c r="D28" i="1"/>
  <c r="D51" i="1" l="1"/>
</calcChain>
</file>

<file path=xl/sharedStrings.xml><?xml version="1.0" encoding="utf-8"?>
<sst xmlns="http://schemas.openxmlformats.org/spreadsheetml/2006/main" count="69" uniqueCount="63">
  <si>
    <t>OPĆI DIO</t>
  </si>
  <si>
    <t>PLANIRANO</t>
  </si>
  <si>
    <t>(%)</t>
  </si>
  <si>
    <t>NOVI IZNOS</t>
  </si>
  <si>
    <t>A. RAČUN PRIHODA I RASHODA</t>
  </si>
  <si>
    <t>B. RAČUN ZADUŽIVANJA/FINANCIRANJA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</si>
  <si>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</si>
  <si>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</si>
  <si>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</si>
  <si>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</si>
  <si>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</si>
  <si>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</si>
  <si>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</si>
  <si>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od međunarodnih organizacija te institucija i tijela EU</t>
  </si>
  <si>
    <t>Pomoći proračunu iz drugih proračuna</t>
  </si>
  <si>
    <t>Pomoći izravnanja za decentralizirane funkcije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</si>
  <si>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</si>
  <si>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</si>
  <si>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</si>
  <si>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</si>
  <si>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</si>
  <si>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</si>
  <si>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</si>
  <si>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</si>
  <si>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općeg proračuna</t>
  </si>
  <si>
    <t>Prihodi od prodaje nefinancijske imovine</t>
  </si>
  <si>
    <t>Prihodi od prodaje neproizvedene dugotrajne imovine</t>
  </si>
  <si>
    <t>Prihodi od prodaje materijalne imovine - prirodnih bogatstava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</si>
  <si>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</si>
  <si>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</si>
  <si>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</si>
  <si>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</si>
  <si>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</si>
  <si>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</si>
  <si>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</si>
  <si>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</si>
  <si>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</si>
  <si>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</si>
  <si>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</si>
  <si>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</si>
  <si>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</si>
  <si>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</si>
  <si>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</si>
  <si>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</si>
  <si>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</si>
  <si>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</si>
  <si>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</si>
  <si>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</si>
  <si>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</si>
  <si>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</si>
  <si>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pomoći</t>
  </si>
  <si>
    <t>Rashodi za nabavu nefinancijske imovine</t>
  </si>
  <si>
    <t>Rashodi za nabavu proizvedene dugotrajne imovine</t>
  </si>
  <si>
    <t>Građevinski objekti</t>
  </si>
  <si>
    <t>Postrojenja i oprema</t>
  </si>
  <si>
    <t>Nematerijalna proizvedena imovina</t>
  </si>
  <si>
    <t>Rashodi za dodatna ulaganja na nefinancijskoj imovini</t>
  </si>
  <si>
    <t>Dodatna ulaganja na građevinskim objektima</t>
  </si>
  <si>
    <t>Primici od financijske imovine i zaduživanja</t>
  </si>
  <si>
    <t>Primici od zaduživanja</t>
  </si>
  <si>
    <t>Primljeni krediti i zajmovi od kreditnih i ostalih financijskih institucija izvan javnog sektora</t>
  </si>
  <si>
    <t>BROJ KONTA</t>
  </si>
  <si>
    <t>PROMJENA IZNOSA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</si>
</sst>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4"/>
  <sheetViews>
    <sheetView tabSelected="1" topLeftCell="A49" workbookViewId="0">
      <selection activeCell="F64" sqref="A59:F64"/>
    </sheetView>
  </sheetViews>
  <sheetFormatPr defaultRowHeight="15" x14ac:dyDescent="0.25"/>
  <cols>
    <col min="2" max="2" width="55.7109375" customWidth="1"/>
    <col min="3" max="6" width="15.7109375" customWidth="1"/>
  </cols>
  <sheetData>
    <row r="2" spans="1:6" ht="18.75" x14ac:dyDescent="0.3">
      <c r="B2" s="13" t="s">
        <v>0</v>
      </c>
    </row>
    <row r="4" spans="1:6" x14ac:dyDescent="0.25">
      <c r="A4" s="21" t="s">
        <v>61</v>
      </c>
      <c r="B4" s="14" t="s">
        <v>6</v>
      </c>
      <c r="C4" s="14" t="s">
        <v>1</v>
      </c>
      <c r="D4" s="19" t="s">
        <v>62</v>
      </c>
      <c r="E4" s="14" t="s">
        <v>2</v>
      </c>
      <c r="F4" s="14" t="s">
        <v>3</v>
      </c>
    </row>
    <row r="5" spans="1:6" x14ac:dyDescent="0.25">
      <c r="A5" s="22"/>
      <c r="B5" s="15"/>
      <c r="C5" s="15"/>
      <c r="D5" s="20"/>
      <c r="E5" s="15"/>
      <c r="F5" s="15"/>
    </row>
    <row r="6" spans="1:6" x14ac:dyDescent="0.25">
      <c r="A6" s="16" t="s">
        <v>4</v>
      </c>
      <c r="B6" s="17"/>
      <c r="C6" s="17"/>
      <c r="D6" s="17"/>
      <c r="E6" s="17"/>
      <c r="F6" s="18"/>
    </row>
    <row r="7" spans="1:6" x14ac:dyDescent="0.25">
      <c r="A7" s="4">
        <v>6</v>
      </c>
      <c r="B7" s="5" t="s">
        <v>7</v>
      </c>
      <c r="C7" s="6">
        <v>9885930</v>
      </c>
      <c r="D7" s="6">
        <v>1511245.38</v>
      </c>
      <c r="E7" s="6">
        <v>15.286830677538701</v>
      </c>
      <c r="F7" s="6">
        <v>11397175.380000001</v>
      </c>
    </row>
    <row r="8" spans="1:6" s="1" customFormat="1" x14ac:dyDescent="0.25">
      <c r="A8" s="7">
        <v>61</v>
      </c>
      <c r="B8" s="8" t="s">
        <v>8</v>
      </c>
      <c r="C8" s="9">
        <v>4575000</v>
      </c>
      <c r="D8" s="9">
        <v>1093000</v>
      </c>
      <c r="E8" s="9">
        <v>23.890710382513699</v>
      </c>
      <c r="F8" s="9">
        <v>5668000</v>
      </c>
    </row>
    <row r="9" spans="1:6" s="2" customFormat="1" x14ac:dyDescent="0.25">
      <c r="A9" s="10">
        <v>611</v>
      </c>
      <c r="B9" s="11" t="s">
        <v>9</v>
      </c>
      <c r="C9" s="12">
        <v>4045000</v>
      </c>
      <c r="D9" s="12">
        <v>978000</v>
      </c>
      <c r="E9" s="12">
        <v>24.177997527812099</v>
      </c>
      <c r="F9" s="12">
        <v>5023000</v>
      </c>
    </row>
    <row r="10" spans="1:6" s="2" customFormat="1" x14ac:dyDescent="0.25">
      <c r="A10" s="10">
        <v>613</v>
      </c>
      <c r="B10" s="11" t="s">
        <v>10</v>
      </c>
      <c r="C10" s="12">
        <v>400000</v>
      </c>
      <c r="D10" s="12">
        <v>100000</v>
      </c>
      <c r="E10" s="12">
        <v>25</v>
      </c>
      <c r="F10" s="12">
        <v>500000</v>
      </c>
    </row>
    <row r="11" spans="1:6" s="2" customFormat="1" x14ac:dyDescent="0.25">
      <c r="A11" s="10">
        <v>614</v>
      </c>
      <c r="B11" s="11" t="s">
        <v>11</v>
      </c>
      <c r="C11" s="12">
        <v>130000</v>
      </c>
      <c r="D11" s="12">
        <v>15000</v>
      </c>
      <c r="E11" s="12">
        <v>11.538461538461499</v>
      </c>
      <c r="F11" s="12">
        <v>145000</v>
      </c>
    </row>
    <row r="12" spans="1:6" s="1" customFormat="1" x14ac:dyDescent="0.25">
      <c r="A12" s="7">
        <v>63</v>
      </c>
      <c r="B12" s="8" t="s">
        <v>12</v>
      </c>
      <c r="C12" s="9">
        <v>1969750</v>
      </c>
      <c r="D12" s="9">
        <v>28450</v>
      </c>
      <c r="E12" s="9">
        <v>1.4443457291534501</v>
      </c>
      <c r="F12" s="9">
        <v>1998200</v>
      </c>
    </row>
    <row r="13" spans="1:6" s="2" customFormat="1" ht="30" x14ac:dyDescent="0.25">
      <c r="A13" s="10">
        <v>632</v>
      </c>
      <c r="B13" s="11" t="s">
        <v>13</v>
      </c>
      <c r="C13" s="12">
        <v>1568750</v>
      </c>
      <c r="D13" s="12">
        <v>0</v>
      </c>
      <c r="E13" s="12">
        <v>0</v>
      </c>
      <c r="F13" s="12">
        <v>1568750</v>
      </c>
    </row>
    <row r="14" spans="1:6" s="2" customFormat="1" x14ac:dyDescent="0.25">
      <c r="A14" s="10">
        <v>633</v>
      </c>
      <c r="B14" s="11" t="s">
        <v>14</v>
      </c>
      <c r="C14" s="12">
        <v>105000</v>
      </c>
      <c r="D14" s="12">
        <v>28450</v>
      </c>
      <c r="E14" s="12">
        <v>27.095238095238098</v>
      </c>
      <c r="F14" s="12">
        <v>133450</v>
      </c>
    </row>
    <row r="15" spans="1:6" s="2" customFormat="1" x14ac:dyDescent="0.25">
      <c r="A15" s="10">
        <v>635</v>
      </c>
      <c r="B15" s="11" t="s">
        <v>15</v>
      </c>
      <c r="C15" s="12">
        <v>296000</v>
      </c>
      <c r="D15" s="12">
        <v>0</v>
      </c>
      <c r="E15" s="12">
        <v>0</v>
      </c>
      <c r="F15" s="12">
        <v>296000</v>
      </c>
    </row>
    <row r="16" spans="1:6" s="1" customFormat="1" x14ac:dyDescent="0.25">
      <c r="A16" s="7">
        <v>64</v>
      </c>
      <c r="B16" s="8" t="s">
        <v>16</v>
      </c>
      <c r="C16" s="9">
        <v>598950</v>
      </c>
      <c r="D16" s="9">
        <v>145295.38</v>
      </c>
      <c r="E16" s="9">
        <v>24.258348777026502</v>
      </c>
      <c r="F16" s="9">
        <v>744245.38</v>
      </c>
    </row>
    <row r="17" spans="1:6" s="2" customFormat="1" x14ac:dyDescent="0.25">
      <c r="A17" s="10">
        <v>641</v>
      </c>
      <c r="B17" s="11" t="s">
        <v>17</v>
      </c>
      <c r="C17" s="12">
        <v>10450</v>
      </c>
      <c r="D17" s="12">
        <v>-5204.62</v>
      </c>
      <c r="E17" s="12">
        <v>-49.804976076555008</v>
      </c>
      <c r="F17" s="12">
        <v>5245.38</v>
      </c>
    </row>
    <row r="18" spans="1:6" s="2" customFormat="1" x14ac:dyDescent="0.25">
      <c r="A18" s="10">
        <v>642</v>
      </c>
      <c r="B18" s="11" t="s">
        <v>18</v>
      </c>
      <c r="C18" s="12">
        <v>588500</v>
      </c>
      <c r="D18" s="12">
        <v>150500</v>
      </c>
      <c r="E18" s="12">
        <v>25.573491928632102</v>
      </c>
      <c r="F18" s="12">
        <v>739000</v>
      </c>
    </row>
    <row r="19" spans="1:6" s="1" customFormat="1" ht="30" x14ac:dyDescent="0.25">
      <c r="A19" s="7">
        <v>65</v>
      </c>
      <c r="B19" s="8" t="s">
        <v>19</v>
      </c>
      <c r="C19" s="9">
        <v>2722230</v>
      </c>
      <c r="D19" s="9">
        <v>252500</v>
      </c>
      <c r="E19" s="9">
        <v>9.2754837026996189</v>
      </c>
      <c r="F19" s="9">
        <v>2974730</v>
      </c>
    </row>
    <row r="20" spans="1:6" s="2" customFormat="1" x14ac:dyDescent="0.25">
      <c r="A20" s="10">
        <v>651</v>
      </c>
      <c r="B20" s="11" t="s">
        <v>20</v>
      </c>
      <c r="C20" s="12">
        <v>187000</v>
      </c>
      <c r="D20" s="12">
        <v>50000</v>
      </c>
      <c r="E20" s="12">
        <v>26.737967914438499</v>
      </c>
      <c r="F20" s="12">
        <v>237000</v>
      </c>
    </row>
    <row r="21" spans="1:6" s="2" customFormat="1" x14ac:dyDescent="0.25">
      <c r="A21" s="10">
        <v>652</v>
      </c>
      <c r="B21" s="11" t="s">
        <v>21</v>
      </c>
      <c r="C21" s="12">
        <v>735230</v>
      </c>
      <c r="D21" s="12">
        <v>52500</v>
      </c>
      <c r="E21" s="12">
        <v>7.1406226622961499</v>
      </c>
      <c r="F21" s="12">
        <v>787730</v>
      </c>
    </row>
    <row r="22" spans="1:6" s="2" customFormat="1" x14ac:dyDescent="0.25">
      <c r="A22" s="10">
        <v>653</v>
      </c>
      <c r="B22" s="11" t="s">
        <v>22</v>
      </c>
      <c r="C22" s="12">
        <v>1800000</v>
      </c>
      <c r="D22" s="12">
        <v>150000</v>
      </c>
      <c r="E22" s="12">
        <v>8.3333333333333304</v>
      </c>
      <c r="F22" s="12">
        <v>1950000</v>
      </c>
    </row>
    <row r="23" spans="1:6" s="1" customFormat="1" ht="30" x14ac:dyDescent="0.25">
      <c r="A23" s="7">
        <v>66</v>
      </c>
      <c r="B23" s="8" t="s">
        <v>23</v>
      </c>
      <c r="C23" s="9">
        <v>20000</v>
      </c>
      <c r="D23" s="9">
        <v>-8000</v>
      </c>
      <c r="E23" s="9">
        <v>-40</v>
      </c>
      <c r="F23" s="9">
        <v>12000</v>
      </c>
    </row>
    <row r="24" spans="1:6" s="2" customFormat="1" x14ac:dyDescent="0.25">
      <c r="A24" s="10">
        <v>663</v>
      </c>
      <c r="B24" s="11" t="s">
        <v>24</v>
      </c>
      <c r="C24" s="12">
        <v>20000</v>
      </c>
      <c r="D24" s="12">
        <v>-8000</v>
      </c>
      <c r="E24" s="12">
        <v>-40</v>
      </c>
      <c r="F24" s="12">
        <v>12000</v>
      </c>
    </row>
    <row r="25" spans="1:6" x14ac:dyDescent="0.25">
      <c r="A25" s="4">
        <v>7</v>
      </c>
      <c r="B25" s="5" t="s">
        <v>25</v>
      </c>
      <c r="C25" s="6">
        <v>925000</v>
      </c>
      <c r="D25" s="6">
        <v>875000</v>
      </c>
      <c r="E25" s="6">
        <v>94.594594594594597</v>
      </c>
      <c r="F25" s="6">
        <v>1800000</v>
      </c>
    </row>
    <row r="26" spans="1:6" s="1" customFormat="1" x14ac:dyDescent="0.25">
      <c r="A26" s="7">
        <v>71</v>
      </c>
      <c r="B26" s="8" t="s">
        <v>26</v>
      </c>
      <c r="C26" s="9">
        <v>925000</v>
      </c>
      <c r="D26" s="9">
        <v>875000</v>
      </c>
      <c r="E26" s="9">
        <v>94.594594594594597</v>
      </c>
      <c r="F26" s="9">
        <v>1800000</v>
      </c>
    </row>
    <row r="27" spans="1:6" s="2" customFormat="1" ht="30" x14ac:dyDescent="0.25">
      <c r="A27" s="10">
        <v>711</v>
      </c>
      <c r="B27" s="11" t="s">
        <v>27</v>
      </c>
      <c r="C27" s="12">
        <v>925000</v>
      </c>
      <c r="D27" s="12">
        <v>875000</v>
      </c>
      <c r="E27" s="12">
        <v>94.594594594594597</v>
      </c>
      <c r="F27" s="12">
        <v>1800000</v>
      </c>
    </row>
    <row r="28" spans="1:6" x14ac:dyDescent="0.25">
      <c r="A28" s="4">
        <v>3</v>
      </c>
      <c r="B28" s="5" t="s">
        <v>28</v>
      </c>
      <c r="C28" s="6">
        <f>C29+C33+C39+C41+C43+C46+C48</f>
        <v>8093430</v>
      </c>
      <c r="D28" s="6">
        <f>D29+D33+D39+D41+D43+D46+D48</f>
        <v>-238521.47999999998</v>
      </c>
      <c r="E28" s="6">
        <v>-2.95</v>
      </c>
      <c r="F28" s="6">
        <v>7854908.5199999996</v>
      </c>
    </row>
    <row r="29" spans="1:6" s="1" customFormat="1" x14ac:dyDescent="0.25">
      <c r="A29" s="7">
        <v>31</v>
      </c>
      <c r="B29" s="8" t="s">
        <v>29</v>
      </c>
      <c r="C29" s="9">
        <v>2226400</v>
      </c>
      <c r="D29" s="9">
        <f>SUM(D30:D32)</f>
        <v>-12200</v>
      </c>
      <c r="E29" s="9">
        <v>-0.54796981674451994</v>
      </c>
      <c r="F29" s="9">
        <v>2214200</v>
      </c>
    </row>
    <row r="30" spans="1:6" s="2" customFormat="1" x14ac:dyDescent="0.25">
      <c r="A30" s="10">
        <v>311</v>
      </c>
      <c r="B30" s="11" t="s">
        <v>30</v>
      </c>
      <c r="C30" s="12">
        <v>1870000</v>
      </c>
      <c r="D30" s="12">
        <v>-40000</v>
      </c>
      <c r="E30" s="12">
        <v>-2.1390374331550799</v>
      </c>
      <c r="F30" s="12">
        <v>1830000</v>
      </c>
    </row>
    <row r="31" spans="1:6" s="2" customFormat="1" x14ac:dyDescent="0.25">
      <c r="A31" s="10">
        <v>312</v>
      </c>
      <c r="B31" s="11" t="s">
        <v>31</v>
      </c>
      <c r="C31" s="12">
        <v>50000</v>
      </c>
      <c r="D31" s="12">
        <v>25000</v>
      </c>
      <c r="E31" s="12">
        <v>50</v>
      </c>
      <c r="F31" s="12">
        <v>75000</v>
      </c>
    </row>
    <row r="32" spans="1:6" s="2" customFormat="1" x14ac:dyDescent="0.25">
      <c r="A32" s="10">
        <v>313</v>
      </c>
      <c r="B32" s="11" t="s">
        <v>32</v>
      </c>
      <c r="C32" s="12">
        <v>306400</v>
      </c>
      <c r="D32" s="12">
        <v>2800</v>
      </c>
      <c r="E32" s="12">
        <v>0.91383812010443899</v>
      </c>
      <c r="F32" s="12">
        <v>309200</v>
      </c>
    </row>
    <row r="33" spans="1:6" s="1" customFormat="1" x14ac:dyDescent="0.25">
      <c r="A33" s="7">
        <v>32</v>
      </c>
      <c r="B33" s="8" t="s">
        <v>33</v>
      </c>
      <c r="C33" s="9">
        <f>SUM(C34:C38)</f>
        <v>4228480</v>
      </c>
      <c r="D33" s="9">
        <f>SUM(D34:D38)</f>
        <v>-489371.48</v>
      </c>
      <c r="E33" s="9">
        <v>-11.57</v>
      </c>
      <c r="F33" s="9">
        <f>SUM(F34:F38)</f>
        <v>3739108.52</v>
      </c>
    </row>
    <row r="34" spans="1:6" s="2" customFormat="1" x14ac:dyDescent="0.25">
      <c r="A34" s="10">
        <v>321</v>
      </c>
      <c r="B34" s="11" t="s">
        <v>34</v>
      </c>
      <c r="C34" s="12">
        <v>142000</v>
      </c>
      <c r="D34" s="12">
        <v>-6000</v>
      </c>
      <c r="E34" s="12">
        <v>-4.2253521126760605</v>
      </c>
      <c r="F34" s="12">
        <v>136000</v>
      </c>
    </row>
    <row r="35" spans="1:6" s="2" customFormat="1" x14ac:dyDescent="0.25">
      <c r="A35" s="10">
        <v>322</v>
      </c>
      <c r="B35" s="11" t="s">
        <v>35</v>
      </c>
      <c r="C35" s="12">
        <v>887625</v>
      </c>
      <c r="D35" s="12">
        <v>-68700</v>
      </c>
      <c r="E35" s="12">
        <v>-7.7397549640895704</v>
      </c>
      <c r="F35" s="12">
        <v>818925</v>
      </c>
    </row>
    <row r="36" spans="1:6" s="2" customFormat="1" x14ac:dyDescent="0.25">
      <c r="A36" s="10">
        <v>323</v>
      </c>
      <c r="B36" s="11" t="s">
        <v>36</v>
      </c>
      <c r="C36" s="12">
        <v>2306855</v>
      </c>
      <c r="D36" s="12">
        <f>F36-C36</f>
        <v>-386250</v>
      </c>
      <c r="E36" s="12">
        <v>-16.739999999999998</v>
      </c>
      <c r="F36" s="12">
        <v>1920605</v>
      </c>
    </row>
    <row r="37" spans="1:6" s="2" customFormat="1" x14ac:dyDescent="0.25">
      <c r="A37" s="10">
        <v>324</v>
      </c>
      <c r="B37" s="11" t="s">
        <v>37</v>
      </c>
      <c r="C37" s="12">
        <v>32000</v>
      </c>
      <c r="D37" s="12">
        <v>-17521.48</v>
      </c>
      <c r="E37" s="12">
        <v>-54.754624999999997</v>
      </c>
      <c r="F37" s="12">
        <v>14478.52</v>
      </c>
    </row>
    <row r="38" spans="1:6" s="2" customFormat="1" x14ac:dyDescent="0.25">
      <c r="A38" s="10">
        <v>329</v>
      </c>
      <c r="B38" s="11" t="s">
        <v>38</v>
      </c>
      <c r="C38" s="12">
        <v>860000</v>
      </c>
      <c r="D38" s="12">
        <f>F38-C38</f>
        <v>-10900</v>
      </c>
      <c r="E38" s="12">
        <v>-1.27</v>
      </c>
      <c r="F38" s="12">
        <v>849100</v>
      </c>
    </row>
    <row r="39" spans="1:6" s="1" customFormat="1" x14ac:dyDescent="0.25">
      <c r="A39" s="7">
        <v>34</v>
      </c>
      <c r="B39" s="8" t="s">
        <v>39</v>
      </c>
      <c r="C39" s="9">
        <v>80550</v>
      </c>
      <c r="D39" s="9">
        <f>SUM(D40)</f>
        <v>-16050</v>
      </c>
      <c r="E39" s="9">
        <v>-19.93</v>
      </c>
      <c r="F39" s="9">
        <v>64500</v>
      </c>
    </row>
    <row r="40" spans="1:6" s="2" customFormat="1" x14ac:dyDescent="0.25">
      <c r="A40" s="10">
        <v>343</v>
      </c>
      <c r="B40" s="11" t="s">
        <v>40</v>
      </c>
      <c r="C40" s="12">
        <v>80550</v>
      </c>
      <c r="D40" s="12">
        <v>-16050</v>
      </c>
      <c r="E40" s="12">
        <v>-19.93</v>
      </c>
      <c r="F40" s="12">
        <v>64500</v>
      </c>
    </row>
    <row r="41" spans="1:6" s="1" customFormat="1" x14ac:dyDescent="0.25">
      <c r="A41" s="7">
        <v>35</v>
      </c>
      <c r="B41" s="8" t="s">
        <v>41</v>
      </c>
      <c r="C41" s="9">
        <v>0</v>
      </c>
      <c r="D41" s="9">
        <v>20000</v>
      </c>
      <c r="E41" s="9">
        <v>0</v>
      </c>
      <c r="F41" s="9">
        <v>20000</v>
      </c>
    </row>
    <row r="42" spans="1:6" s="2" customFormat="1" ht="30" x14ac:dyDescent="0.25">
      <c r="A42" s="10">
        <v>352</v>
      </c>
      <c r="B42" s="11" t="s">
        <v>42</v>
      </c>
      <c r="C42" s="12">
        <v>0</v>
      </c>
      <c r="D42" s="12">
        <v>20000</v>
      </c>
      <c r="E42" s="12">
        <v>0</v>
      </c>
      <c r="F42" s="12">
        <v>20000</v>
      </c>
    </row>
    <row r="43" spans="1:6" s="1" customFormat="1" x14ac:dyDescent="0.25">
      <c r="A43" s="7">
        <v>36</v>
      </c>
      <c r="B43" s="8" t="s">
        <v>43</v>
      </c>
      <c r="C43" s="9">
        <v>596000</v>
      </c>
      <c r="D43" s="9">
        <f>SUM(D44:D45)</f>
        <v>21000</v>
      </c>
      <c r="E43" s="9">
        <v>3.52</v>
      </c>
      <c r="F43" s="9">
        <v>617000</v>
      </c>
    </row>
    <row r="44" spans="1:6" s="2" customFormat="1" x14ac:dyDescent="0.25">
      <c r="A44" s="10">
        <v>363</v>
      </c>
      <c r="B44" s="11" t="s">
        <v>44</v>
      </c>
      <c r="C44" s="12">
        <v>57000</v>
      </c>
      <c r="D44" s="12">
        <f>F44-C44</f>
        <v>0</v>
      </c>
      <c r="E44" s="12">
        <v>0</v>
      </c>
      <c r="F44" s="12">
        <v>57000</v>
      </c>
    </row>
    <row r="45" spans="1:6" s="2" customFormat="1" x14ac:dyDescent="0.25">
      <c r="A45" s="10">
        <v>366</v>
      </c>
      <c r="B45" s="11" t="s">
        <v>45</v>
      </c>
      <c r="C45" s="12">
        <v>539000</v>
      </c>
      <c r="D45" s="12">
        <v>21000</v>
      </c>
      <c r="E45" s="12">
        <v>3.9</v>
      </c>
      <c r="F45" s="12">
        <v>560000</v>
      </c>
    </row>
    <row r="46" spans="1:6" s="1" customFormat="1" ht="30" x14ac:dyDescent="0.25">
      <c r="A46" s="7">
        <v>37</v>
      </c>
      <c r="B46" s="8" t="s">
        <v>46</v>
      </c>
      <c r="C46" s="9">
        <v>203000</v>
      </c>
      <c r="D46" s="9">
        <v>51100</v>
      </c>
      <c r="E46" s="9">
        <v>25.17</v>
      </c>
      <c r="F46" s="9">
        <v>254100</v>
      </c>
    </row>
    <row r="47" spans="1:6" s="2" customFormat="1" x14ac:dyDescent="0.25">
      <c r="A47" s="10">
        <v>372</v>
      </c>
      <c r="B47" s="11" t="s">
        <v>47</v>
      </c>
      <c r="C47" s="12">
        <v>203000</v>
      </c>
      <c r="D47" s="12">
        <f>F47-C47</f>
        <v>51100</v>
      </c>
      <c r="E47" s="12">
        <v>25.17</v>
      </c>
      <c r="F47" s="12">
        <v>254100</v>
      </c>
    </row>
    <row r="48" spans="1:6" s="1" customFormat="1" x14ac:dyDescent="0.25">
      <c r="A48" s="7">
        <v>38</v>
      </c>
      <c r="B48" s="8" t="s">
        <v>48</v>
      </c>
      <c r="C48" s="9">
        <f>SUM(C49:C50)</f>
        <v>759000</v>
      </c>
      <c r="D48" s="9">
        <f>SUM(D49:D50)</f>
        <v>187000</v>
      </c>
      <c r="E48" s="9">
        <v>24.64</v>
      </c>
      <c r="F48" s="9">
        <v>946000</v>
      </c>
    </row>
    <row r="49" spans="1:6" s="2" customFormat="1" x14ac:dyDescent="0.25">
      <c r="A49" s="10">
        <v>381</v>
      </c>
      <c r="B49" s="11" t="s">
        <v>49</v>
      </c>
      <c r="C49" s="12">
        <v>609000</v>
      </c>
      <c r="D49" s="12">
        <f>F49-C49</f>
        <v>187000</v>
      </c>
      <c r="E49" s="12">
        <v>30.71</v>
      </c>
      <c r="F49" s="12">
        <v>796000</v>
      </c>
    </row>
    <row r="50" spans="1:6" s="2" customFormat="1" x14ac:dyDescent="0.25">
      <c r="A50" s="10">
        <v>386</v>
      </c>
      <c r="B50" s="11" t="s">
        <v>50</v>
      </c>
      <c r="C50" s="12">
        <v>150000</v>
      </c>
      <c r="D50" s="12">
        <v>0</v>
      </c>
      <c r="E50" s="12">
        <v>0</v>
      </c>
      <c r="F50" s="12">
        <v>150000</v>
      </c>
    </row>
    <row r="51" spans="1:6" x14ac:dyDescent="0.25">
      <c r="A51" s="4">
        <v>4</v>
      </c>
      <c r="B51" s="5" t="s">
        <v>51</v>
      </c>
      <c r="C51" s="6">
        <f>C52+C56</f>
        <v>7717500</v>
      </c>
      <c r="D51" s="6">
        <f>F51-C51</f>
        <v>470000</v>
      </c>
      <c r="E51" s="6">
        <v>6.09</v>
      </c>
      <c r="F51" s="6">
        <v>8187500</v>
      </c>
    </row>
    <row r="52" spans="1:6" s="1" customFormat="1" x14ac:dyDescent="0.25">
      <c r="A52" s="7">
        <v>42</v>
      </c>
      <c r="B52" s="8" t="s">
        <v>52</v>
      </c>
      <c r="C52" s="9">
        <f>SUM(C53:C55)</f>
        <v>7417500</v>
      </c>
      <c r="D52" s="9">
        <f>SUM(D53:D55)</f>
        <v>470000</v>
      </c>
      <c r="E52" s="9">
        <v>6.33</v>
      </c>
      <c r="F52" s="9">
        <v>7887500</v>
      </c>
    </row>
    <row r="53" spans="1:6" s="2" customFormat="1" x14ac:dyDescent="0.25">
      <c r="A53" s="10">
        <v>421</v>
      </c>
      <c r="B53" s="11" t="s">
        <v>53</v>
      </c>
      <c r="C53" s="12">
        <v>7020000</v>
      </c>
      <c r="D53" s="12">
        <f>F53-C53</f>
        <v>30000</v>
      </c>
      <c r="E53" s="12">
        <v>0.427350427350427</v>
      </c>
      <c r="F53" s="12">
        <v>7050000</v>
      </c>
    </row>
    <row r="54" spans="1:6" s="2" customFormat="1" x14ac:dyDescent="0.25">
      <c r="A54" s="10">
        <v>422</v>
      </c>
      <c r="B54" s="11" t="s">
        <v>54</v>
      </c>
      <c r="C54" s="12">
        <v>387500</v>
      </c>
      <c r="D54" s="12">
        <f t="shared" ref="D54:D55" si="0">F54-C54</f>
        <v>20000</v>
      </c>
      <c r="E54" s="12">
        <v>5.1612903225806495</v>
      </c>
      <c r="F54" s="12">
        <v>407500</v>
      </c>
    </row>
    <row r="55" spans="1:6" s="2" customFormat="1" x14ac:dyDescent="0.25">
      <c r="A55" s="10">
        <v>426</v>
      </c>
      <c r="B55" s="11" t="s">
        <v>55</v>
      </c>
      <c r="C55" s="12">
        <v>10000</v>
      </c>
      <c r="D55" s="12">
        <f t="shared" si="0"/>
        <v>420000</v>
      </c>
      <c r="E55" s="12">
        <v>4200</v>
      </c>
      <c r="F55" s="12">
        <v>430000</v>
      </c>
    </row>
    <row r="56" spans="1:6" s="1" customFormat="1" x14ac:dyDescent="0.25">
      <c r="A56" s="7">
        <v>45</v>
      </c>
      <c r="B56" s="8" t="s">
        <v>56</v>
      </c>
      <c r="C56" s="9">
        <v>300000</v>
      </c>
      <c r="D56" s="9">
        <v>0</v>
      </c>
      <c r="E56" s="9">
        <v>0</v>
      </c>
      <c r="F56" s="9">
        <v>300000</v>
      </c>
    </row>
    <row r="57" spans="1:6" s="2" customFormat="1" x14ac:dyDescent="0.25">
      <c r="A57" s="10">
        <v>451</v>
      </c>
      <c r="B57" s="11" t="s">
        <v>57</v>
      </c>
      <c r="C57" s="12">
        <v>300000</v>
      </c>
      <c r="D57" s="12">
        <v>0</v>
      </c>
      <c r="E57" s="12">
        <v>0</v>
      </c>
      <c r="F57" s="12">
        <v>300000</v>
      </c>
    </row>
    <row r="59" spans="1:6" x14ac:dyDescent="0.25">
      <c r="A59" s="19" t="s">
        <v>61</v>
      </c>
      <c r="B59" s="14" t="s">
        <v>6</v>
      </c>
      <c r="C59" s="14" t="s">
        <v>1</v>
      </c>
      <c r="D59" s="21" t="s">
        <v>62</v>
      </c>
      <c r="E59" s="14" t="s">
        <v>2</v>
      </c>
      <c r="F59" s="14" t="s">
        <v>3</v>
      </c>
    </row>
    <row r="60" spans="1:6" x14ac:dyDescent="0.25">
      <c r="A60" s="20"/>
      <c r="B60" s="15"/>
      <c r="C60" s="15"/>
      <c r="D60" s="22"/>
      <c r="E60" s="15"/>
      <c r="F60" s="15"/>
    </row>
    <row r="61" spans="1:6" x14ac:dyDescent="0.25">
      <c r="A61" s="3" t="s">
        <v>5</v>
      </c>
      <c r="B61" s="3"/>
      <c r="C61" s="3"/>
      <c r="D61" s="3"/>
      <c r="E61" s="3"/>
      <c r="F61" s="3"/>
    </row>
    <row r="62" spans="1:6" x14ac:dyDescent="0.25">
      <c r="A62" s="4">
        <v>8</v>
      </c>
      <c r="B62" s="5" t="s">
        <v>58</v>
      </c>
      <c r="C62" s="6">
        <v>5000000</v>
      </c>
      <c r="D62" s="6">
        <v>0</v>
      </c>
      <c r="E62" s="6">
        <v>0</v>
      </c>
      <c r="F62" s="6">
        <v>5000000</v>
      </c>
    </row>
    <row r="63" spans="1:6" s="1" customFormat="1" x14ac:dyDescent="0.25">
      <c r="A63" s="7">
        <v>84</v>
      </c>
      <c r="B63" s="8" t="s">
        <v>59</v>
      </c>
      <c r="C63" s="9">
        <v>5000000</v>
      </c>
      <c r="D63" s="9">
        <v>0</v>
      </c>
      <c r="E63" s="9">
        <v>0</v>
      </c>
      <c r="F63" s="9">
        <v>5000000</v>
      </c>
    </row>
    <row r="64" spans="1:6" s="2" customFormat="1" ht="30" x14ac:dyDescent="0.25">
      <c r="A64" s="10">
        <v>844</v>
      </c>
      <c r="B64" s="11" t="s">
        <v>60</v>
      </c>
      <c r="C64" s="12">
        <v>5000000</v>
      </c>
      <c r="D64" s="12">
        <v>0</v>
      </c>
      <c r="E64" s="12">
        <v>0</v>
      </c>
      <c r="F64" s="12">
        <v>5000000</v>
      </c>
    </row>
  </sheetData>
  <mergeCells count="13">
    <mergeCell ref="F4:F5"/>
    <mergeCell ref="A6:F6"/>
    <mergeCell ref="B59:B60"/>
    <mergeCell ref="A59:A60"/>
    <mergeCell ref="C59:C60"/>
    <mergeCell ref="F59:F60"/>
    <mergeCell ref="E59:E60"/>
    <mergeCell ref="D59:D60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OBarban1</cp:lastModifiedBy>
  <cp:lastPrinted>2017-07-04T08:44:41Z</cp:lastPrinted>
  <dcterms:created xsi:type="dcterms:W3CDTF">2017-06-23T11:43:03Z</dcterms:created>
  <dcterms:modified xsi:type="dcterms:W3CDTF">2017-07-04T08:44:49Z</dcterms:modified>
</cp:coreProperties>
</file>